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orma" sheetId="1" r:id="rId1"/>
    <sheet name="Parametrai" sheetId="2" r:id="rId2"/>
  </sheets>
  <definedNames/>
  <calcPr fullCalcOnLoad="1"/>
</workbook>
</file>

<file path=xl/sharedStrings.xml><?xml version="1.0" encoding="utf-8"?>
<sst xmlns="http://schemas.openxmlformats.org/spreadsheetml/2006/main" count="89" uniqueCount="87">
  <si>
    <t>Išmokos rūšis</t>
  </si>
  <si>
    <t>Nr.</t>
  </si>
  <si>
    <t xml:space="preserve"> </t>
  </si>
  <si>
    <t>(vardas ir pavardė)</t>
  </si>
  <si>
    <t xml:space="preserve"> (parašas) </t>
  </si>
  <si>
    <t xml:space="preserve">(savivaldybės administracijos                                                            </t>
  </si>
  <si>
    <t>Pareigos1</t>
  </si>
  <si>
    <t>Darbuotojas1</t>
  </si>
  <si>
    <t>Pareigos2</t>
  </si>
  <si>
    <t>Darbuotojas2</t>
  </si>
  <si>
    <t>Pareigos3</t>
  </si>
  <si>
    <t>Darbuotojas3</t>
  </si>
  <si>
    <t>Skyriaus pavadinimas</t>
  </si>
  <si>
    <t>Skyriaus adresas</t>
  </si>
  <si>
    <t>Imonės kodas</t>
  </si>
  <si>
    <t>Telefonas</t>
  </si>
  <si>
    <t>Formavimo data</t>
  </si>
  <si>
    <t>Metai</t>
  </si>
  <si>
    <t>Ketvirtis</t>
  </si>
  <si>
    <t>Valiuta</t>
  </si>
  <si>
    <t>Vidutinė išmoka (Eur)</t>
  </si>
  <si>
    <t>Išlaidos (Eur)</t>
  </si>
  <si>
    <t>KETVIRTINĖ STATISTINĖ ATASKAITA</t>
  </si>
  <si>
    <t>Vidutinis gavėjų skaičius (žm.)</t>
  </si>
  <si>
    <t>Išmokų skaičius (vnt.)</t>
  </si>
  <si>
    <t>direktorius arba jo įgalioto</t>
  </si>
  <si>
    <t xml:space="preserve">atstovo pareigų pavadinimas)                                          </t>
  </si>
  <si>
    <t>Vyriausiasis buhalteris</t>
  </si>
  <si>
    <t xml:space="preserve">(finansininkas)                 </t>
  </si>
  <si>
    <t>(savivaldybės pavadinimas, adresas, telefonas, faksas, el. pašto adresas)</t>
  </si>
  <si>
    <t>IŠMOKĖTAS TIKSLINES KOMPENSACIJAS</t>
  </si>
  <si>
    <t>1. Slaugos išlaidų tikslinės kompensacijos asmenims, kuriems nustatytas pirmojo lygio specialusis nuolatinės slaugos poreikis, išmokėtos:</t>
  </si>
  <si>
    <t>1.1. neįgaliems vaikams:</t>
  </si>
  <si>
    <t>1.1.1. kuriems nustatytas sunkus neįgalumas</t>
  </si>
  <si>
    <t>1.1.2. kuriems nustatytas vidutinis neįgalumas</t>
  </si>
  <si>
    <t>1.2. darbingo amžiaus asmenims:</t>
  </si>
  <si>
    <t>1.2.1. kuriems nustatytas 0–25 proc. darbingumo lygis</t>
  </si>
  <si>
    <t>1.2.2. kuriems nustatytas 30–40 proc. darbingumo lygis</t>
  </si>
  <si>
    <t>1.3. senatvės pensijos amžių sukakusiems asmenims</t>
  </si>
  <si>
    <t>2. Slaugos išlaidų tikslinės kompensacijos asmenims, kuriems nustatytas antrojo lygio specialusis nuolatinės slaugos poreikis, išmokėtos:</t>
  </si>
  <si>
    <t>2.1. neįgaliems vaikams:</t>
  </si>
  <si>
    <t>2.1.1. kuriems nustatytas sunkus neįgalumas</t>
  </si>
  <si>
    <t>2.1.2. kuriems nustatytas vidutinis neįgalumas</t>
  </si>
  <si>
    <t>2.2. darbingo amžiaus asmenims:</t>
  </si>
  <si>
    <t>2.2.1. kuriems nustatytas 0–25 proc. darbingumo lygis</t>
  </si>
  <si>
    <t>2.2.2. kuriems nustatytas 30–40 proc. darbingumo lygis</t>
  </si>
  <si>
    <t>2.3. senatvės pensijos amžių sukakusiems asmenims</t>
  </si>
  <si>
    <t xml:space="preserve">3. Slaugos išlaidų tikslinės kompensacijos, išmokėtos:  </t>
  </si>
  <si>
    <t>3.1. neįgaliems vaikams</t>
  </si>
  <si>
    <t>3.2. asmenims, netekusiems  75–100 proc. darbingumo (visiškos negalios invalidams)</t>
  </si>
  <si>
    <t>3.3. asmenims, sukakusiems senatvės pensijos amžių</t>
  </si>
  <si>
    <t>4. Priežiūros (pagalbos) išlaidų tikslinės kompensacijos asmenims, kuriems nustatytas pirmojo lygio specialusis nuolatinės priežiūros (pagalbos) poreikis, išmokėtos:</t>
  </si>
  <si>
    <t>4.1. neįgaliems vaikams:</t>
  </si>
  <si>
    <t>4.1.1. kuriems nustatytas sunkus neįgalumas</t>
  </si>
  <si>
    <t>4.1.2. kuriems nustatytas vidutinis neįgalumas</t>
  </si>
  <si>
    <t>4.1.3. kuriems nustatytas lengvas neįgalumas</t>
  </si>
  <si>
    <t>4.2. darbingo amžiaus asmenims:</t>
  </si>
  <si>
    <t>4.2.1. kuriems nustatytas 0–25 proc. darbingumo lygis</t>
  </si>
  <si>
    <t>4.2.2. kuriems nustatytas 30–40 proc. darbingumo lygis</t>
  </si>
  <si>
    <t>4.2.3. kuriems nustatytas 45–55 proc. darbingumo lygis</t>
  </si>
  <si>
    <t>4.3. senatvės pensijos amžių sukakusiems asmenims</t>
  </si>
  <si>
    <t>5. Priežiūros (pagalbos) išlaidų tikslinės kompensacijos asmenims, kuriems nustatytas antrojo lygio specialusis nuolatinės priežiūros (pagalbos) poreikis, išmokėtos:</t>
  </si>
  <si>
    <t>5.1. neįgaliems vaikams:</t>
  </si>
  <si>
    <t>5.1.1. kuriems nustatytas sunkus neįgalumas</t>
  </si>
  <si>
    <t>5.1.2. kuriems nustatytas vidutinis neįgalumas</t>
  </si>
  <si>
    <t>5.1.3. kuriems nustatytas lengvas neįgalumas</t>
  </si>
  <si>
    <t>5.2. darbingo amžiaus asmenims:</t>
  </si>
  <si>
    <t>5.2.1. kuriems nustatytas 0–25 proc. darbingumo lygis</t>
  </si>
  <si>
    <t>5.2.2. kuriems nustatytas 30–40 proc. darbingumo lygis</t>
  </si>
  <si>
    <t>5.2.3. kuriems nustatytas 45–55 proc. darbingumo lygis</t>
  </si>
  <si>
    <t>5.3. senatvės pensijos amžių sukakusiems asmenims</t>
  </si>
  <si>
    <t>6. Priežiūros (pagalbos) išlaidų tikslinės kompensacijos, išmokėtos:</t>
  </si>
  <si>
    <t>6.1. neįgaliems vaikams:</t>
  </si>
  <si>
    <t>6.1.1. kuriems nustatytas sunkus neįgalumas</t>
  </si>
  <si>
    <t>6.1.2. kuriems nustatytas vidutinis neįgalumas</t>
  </si>
  <si>
    <t>6.2. asmenims, netekusiems   75–100 proc. darbingumo (I grupės invalidams)</t>
  </si>
  <si>
    <t>6.3. asmenims, netekusiems  60–70 proc. darbingumo (II grupės invalidams)</t>
  </si>
  <si>
    <t>6.4. asmenims, sukakusiems senatvės pensijos amžių</t>
  </si>
  <si>
    <t>Iš viso (1+2+3+4+5+6)</t>
  </si>
  <si>
    <t>x</t>
  </si>
  <si>
    <t>Šiaulių m.savivaldybės administracijos Socialinių išmokų ir kompensacijų skyrius</t>
  </si>
  <si>
    <t>Tilžės g. 170, Šiauliai</t>
  </si>
  <si>
    <t>(8 41) 386 467</t>
  </si>
  <si>
    <t>I</t>
  </si>
  <si>
    <t>Eur</t>
  </si>
  <si>
    <t>Vyriausioji specialistė Violeta Levickienė, v.levickiene@siauliai.lt, tel. (8 41) 386 498</t>
  </si>
  <si>
    <t>(rengėjo vardas ir pavardė, telefono nr., el. paštas)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</si>
</sst>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yyyy\-mm\-dd"/>
    <numFmt numFmtId="177" formatCode="[$€-2]\ #,##0.00_);[Red]\([$€-2]\ #,##0.00\)"/>
  </numFmts>
  <fonts count="42">
    <font>
      <sz val="10"/>
      <name val="Arial"/>
      <family val="0"/>
    </font>
    <font>
      <sz val="10"/>
      <name val="Times New Roman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sz val="8"/>
      <name val="Times New Roman Baltic"/>
      <family val="1"/>
    </font>
    <font>
      <b/>
      <sz val="10"/>
      <name val="Times New Roman Baltic"/>
      <family val="1"/>
    </font>
    <font>
      <b/>
      <sz val="8"/>
      <name val="Times New Roman Baltic"/>
      <family val="1"/>
    </font>
    <font>
      <sz val="9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76" fontId="2" fillId="0" borderId="11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right" vertical="top"/>
    </xf>
    <xf numFmtId="1" fontId="2" fillId="0" borderId="11" xfId="0" applyNumberFormat="1" applyFont="1" applyBorder="1" applyAlignment="1">
      <alignment horizontal="right" vertical="top"/>
    </xf>
    <xf numFmtId="1" fontId="5" fillId="0" borderId="10" xfId="0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/>
    </xf>
    <xf numFmtId="0" fontId="6" fillId="0" borderId="12" xfId="0" applyNumberFormat="1" applyFont="1" applyBorder="1" applyAlignment="1">
      <alignment horizontal="left" vertical="top"/>
    </xf>
    <xf numFmtId="2" fontId="2" fillId="0" borderId="12" xfId="0" applyNumberFormat="1" applyFont="1" applyBorder="1" applyAlignment="1">
      <alignment horizontal="right" vertical="top"/>
    </xf>
    <xf numFmtId="2" fontId="5" fillId="0" borderId="12" xfId="0" applyNumberFormat="1" applyFont="1" applyBorder="1" applyAlignment="1">
      <alignment horizontal="right" vertical="top"/>
    </xf>
    <xf numFmtId="49" fontId="0" fillId="0" borderId="0" xfId="0" applyNumberFormat="1" applyAlignment="1">
      <alignment/>
    </xf>
    <xf numFmtId="0" fontId="6" fillId="0" borderId="14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4" fillId="0" borderId="14" xfId="0" applyNumberFormat="1" applyFont="1" applyBorder="1" applyAlignment="1">
      <alignment horizontal="left" vertical="top" wrapText="1"/>
    </xf>
    <xf numFmtId="1" fontId="5" fillId="0" borderId="11" xfId="0" applyNumberFormat="1" applyFont="1" applyBorder="1" applyAlignment="1">
      <alignment horizontal="center" vertical="top"/>
    </xf>
    <xf numFmtId="14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3.8515625" style="2" customWidth="1"/>
    <col min="2" max="2" width="14.421875" style="3" customWidth="1"/>
    <col min="3" max="3" width="9.8515625" style="3" bestFit="1" customWidth="1"/>
    <col min="4" max="4" width="14.421875" style="3" customWidth="1"/>
    <col min="5" max="5" width="13.7109375" style="3" customWidth="1"/>
    <col min="6" max="16384" width="9.140625" style="3" customWidth="1"/>
  </cols>
  <sheetData>
    <row r="1" ht="12.75">
      <c r="C1" s="3" t="str">
        <f>IF(OR(Parametrai!B12="I",Parametrai!B12="II",Parametrai!B12="III",Parametrai!B12="IV"),"Forma patvirtinta Lietuvos","")</f>
        <v>Forma patvirtinta Lietuvos</v>
      </c>
    </row>
    <row r="2" ht="12.75">
      <c r="C2" s="3" t="str">
        <f>IF(OR(Parametrai!B12="I",Parametrai!B12="II",Parametrai!B12="III",Parametrai!B12="IV"),"Respublikos socialinės apaugos ir","")</f>
        <v>Respublikos socialinės apaugos ir</v>
      </c>
    </row>
    <row r="3" ht="12.75">
      <c r="C3" s="3" t="str">
        <f>IF(OR(Parametrai!B12="I",Parametrai!B12="II",Parametrai!B12="III",Parametrai!B12="IV"),"darbo ministro","")</f>
        <v>darbo ministro</v>
      </c>
    </row>
    <row r="4" ht="12.75">
      <c r="C4" s="3" t="str">
        <f>IF(OR(Parametrai!B12="I",Parametrai!B12="II",Parametrai!B12="III",Parametrai!B12="IV"),"2005 m. liepos 14 d. įsakymu Nr. A1-207","")</f>
        <v>2005 m. liepos 14 d. įsakymu Nr. A1-207</v>
      </c>
    </row>
    <row r="5" ht="12.75">
      <c r="C5" s="3" t="str">
        <f>IF(OR(Parametrai!B12="I",Parametrai!B12="II",Parametrai!B12="III",Parametrai!B12="IV"),"(Lietuvos Respublikos socialinės apsaugos","")</f>
        <v>(Lietuvos Respublikos socialinės apsaugos</v>
      </c>
    </row>
    <row r="6" ht="12.75">
      <c r="C6" s="3" t="str">
        <f>IF(OR(Parametrai!B12="I",Parametrai!B12="II",Parametrai!B12="III",Parametrai!B12="IV"),"ir darbo ministro 2018 m. gruodžio 21 d.","")</f>
        <v>ir darbo ministro 2018 m. gruodžio 21 d.</v>
      </c>
    </row>
    <row r="7" ht="12.75">
      <c r="C7" s="3" t="str">
        <f>IF(OR(Parametrai!B12="I",Parametrai!B12="II",Parametrai!B12="III",Parametrai!B12="IV"),"įsakymo Nr. A1-747 redakcija)","")</f>
        <v>įsakymo Nr. A1-747 redakcija)</v>
      </c>
    </row>
    <row r="8" spans="1:5" ht="15.75">
      <c r="A8" s="41" t="str">
        <f>Parametrai!B7</f>
        <v>Šiaulių m.savivaldybės administracijos Socialinių išmokų ir kompensacijų skyrius</v>
      </c>
      <c r="B8" s="42"/>
      <c r="C8" s="42"/>
      <c r="D8" s="42"/>
      <c r="E8" s="42"/>
    </row>
    <row r="9" spans="1:5" s="4" customFormat="1" ht="11.25">
      <c r="A9" s="45" t="s">
        <v>29</v>
      </c>
      <c r="B9" s="46"/>
      <c r="C9" s="46"/>
      <c r="D9" s="46"/>
      <c r="E9" s="46"/>
    </row>
    <row r="11" ht="12.75">
      <c r="A11" s="9" t="str">
        <f>IF(OR(Parametrai!B12="I",Parametrai!B12="II",Parametrai!B12="III",Parametrai!B12="IV"),"Socialinių paslaugų priežiūros departamentui","")</f>
        <v>Socialinių paslaugų priežiūros departamentui</v>
      </c>
    </row>
    <row r="12" ht="12.75">
      <c r="A12" s="9" t="str">
        <f>IF(OR(Parametrai!B12="I",Parametrai!B12="II",Parametrai!B12="III",Parametrai!B12="IV"),"prie Socialinės apsaugos ir darbo ministerijos","")</f>
        <v>prie Socialinės apsaugos ir darbo ministerijos</v>
      </c>
    </row>
    <row r="13" ht="12.75">
      <c r="A13" s="9"/>
    </row>
    <row r="14" ht="15.75">
      <c r="A14" s="5"/>
    </row>
    <row r="15" spans="1:5" s="6" customFormat="1" ht="12.75">
      <c r="A15" s="43" t="str">
        <f>CONCATENATE(Parametrai!B11," "," M. ",Parametrai!B12," KETVIRČIO DUOMENŲ APIE SAVIVALDYBĖS ADMINISTRACIJOS")</f>
        <v>2020  M. I KETVIRČIO DUOMENŲ APIE SAVIVALDYBĖS ADMINISTRACIJOS</v>
      </c>
      <c r="B15" s="43"/>
      <c r="C15" s="43"/>
      <c r="D15" s="43"/>
      <c r="E15" s="43"/>
    </row>
    <row r="16" spans="1:5" s="6" customFormat="1" ht="12.75">
      <c r="A16" s="43" t="s">
        <v>30</v>
      </c>
      <c r="B16" s="44"/>
      <c r="C16" s="44"/>
      <c r="D16" s="44"/>
      <c r="E16" s="44"/>
    </row>
    <row r="17" spans="1:5" s="6" customFormat="1" ht="12.75">
      <c r="A17" s="43" t="s">
        <v>22</v>
      </c>
      <c r="B17" s="43"/>
      <c r="C17" s="43"/>
      <c r="D17" s="43"/>
      <c r="E17" s="43"/>
    </row>
    <row r="18" spans="1:5" ht="12.75">
      <c r="A18" s="7"/>
      <c r="B18" s="8"/>
      <c r="C18" s="8"/>
      <c r="D18" s="8"/>
      <c r="E18" s="8"/>
    </row>
    <row r="19" spans="1:5" ht="12.75">
      <c r="A19" s="7"/>
      <c r="B19" s="8"/>
      <c r="C19" s="8"/>
      <c r="D19" s="8"/>
      <c r="E19" s="8"/>
    </row>
    <row r="20" spans="1:5" ht="12.75">
      <c r="A20" s="7"/>
      <c r="B20" s="17">
        <f>Parametrai!B13</f>
        <v>43936</v>
      </c>
      <c r="C20" s="9" t="s">
        <v>1</v>
      </c>
      <c r="D20" s="8"/>
      <c r="E20" s="8"/>
    </row>
    <row r="21" spans="1:5" ht="12.75">
      <c r="A21" s="7"/>
      <c r="B21" s="10"/>
      <c r="C21" s="9"/>
      <c r="D21" s="8"/>
      <c r="E21" s="8"/>
    </row>
    <row r="22" spans="1:5" s="2" customFormat="1" ht="31.5">
      <c r="A22" s="23" t="s">
        <v>0</v>
      </c>
      <c r="B22" s="22" t="s">
        <v>23</v>
      </c>
      <c r="C22" s="22" t="s">
        <v>24</v>
      </c>
      <c r="D22" s="22" t="s">
        <v>20</v>
      </c>
      <c r="E22" s="22" t="s">
        <v>21</v>
      </c>
    </row>
    <row r="23" spans="1:5" ht="12" customHeight="1">
      <c r="A23" s="21">
        <v>1</v>
      </c>
      <c r="B23" s="11">
        <v>2</v>
      </c>
      <c r="C23" s="11">
        <v>3</v>
      </c>
      <c r="D23" s="12">
        <v>4</v>
      </c>
      <c r="E23" s="11">
        <v>5</v>
      </c>
    </row>
    <row r="24" spans="1:5" ht="42">
      <c r="A24" s="32" t="s">
        <v>31</v>
      </c>
      <c r="B24" s="18">
        <v>98</v>
      </c>
      <c r="C24" s="18">
        <v>319</v>
      </c>
      <c r="D24" s="19">
        <v>267</v>
      </c>
      <c r="E24" s="29">
        <v>85181.94</v>
      </c>
    </row>
    <row r="25" spans="1:5" ht="13.5" customHeight="1">
      <c r="A25" s="24" t="s">
        <v>32</v>
      </c>
      <c r="B25" s="18">
        <v>7</v>
      </c>
      <c r="C25" s="18">
        <v>22</v>
      </c>
      <c r="D25" s="19">
        <v>295</v>
      </c>
      <c r="E25" s="29">
        <v>6490.46</v>
      </c>
    </row>
    <row r="26" spans="1:5" ht="13.5" customHeight="1">
      <c r="A26" s="24" t="s">
        <v>33</v>
      </c>
      <c r="B26" s="18">
        <v>7</v>
      </c>
      <c r="C26" s="18">
        <v>22</v>
      </c>
      <c r="D26" s="19">
        <v>295</v>
      </c>
      <c r="E26" s="29">
        <v>6490.46</v>
      </c>
    </row>
    <row r="27" spans="1:5" ht="13.5" customHeight="1">
      <c r="A27" s="24" t="s">
        <v>34</v>
      </c>
      <c r="B27" s="18">
        <v>0</v>
      </c>
      <c r="C27" s="18">
        <v>0</v>
      </c>
      <c r="D27" s="19">
        <v>0</v>
      </c>
      <c r="E27" s="29">
        <v>0</v>
      </c>
    </row>
    <row r="28" spans="1:5" ht="13.5" customHeight="1">
      <c r="A28" s="24" t="s">
        <v>35</v>
      </c>
      <c r="B28" s="18">
        <v>4</v>
      </c>
      <c r="C28" s="18">
        <v>15</v>
      </c>
      <c r="D28" s="19">
        <v>221</v>
      </c>
      <c r="E28" s="29">
        <v>3315.56</v>
      </c>
    </row>
    <row r="29" spans="1:5" ht="22.5">
      <c r="A29" s="35" t="s">
        <v>36</v>
      </c>
      <c r="B29" s="18">
        <v>4</v>
      </c>
      <c r="C29" s="18">
        <v>15</v>
      </c>
      <c r="D29" s="19">
        <v>221</v>
      </c>
      <c r="E29" s="29">
        <v>3315.56</v>
      </c>
    </row>
    <row r="30" spans="1:5" ht="22.5">
      <c r="A30" s="38" t="s">
        <v>37</v>
      </c>
      <c r="B30" s="18">
        <v>0</v>
      </c>
      <c r="C30" s="18">
        <v>0</v>
      </c>
      <c r="D30" s="19">
        <v>0</v>
      </c>
      <c r="E30" s="29">
        <v>0</v>
      </c>
    </row>
    <row r="31" spans="1:5" ht="24" customHeight="1">
      <c r="A31" s="25" t="s">
        <v>38</v>
      </c>
      <c r="B31" s="18">
        <v>87</v>
      </c>
      <c r="C31" s="18">
        <v>282</v>
      </c>
      <c r="D31" s="19">
        <v>267</v>
      </c>
      <c r="E31" s="29">
        <v>75375.92</v>
      </c>
    </row>
    <row r="32" spans="1:5" ht="42">
      <c r="A32" s="33" t="s">
        <v>39</v>
      </c>
      <c r="B32" s="18">
        <v>316</v>
      </c>
      <c r="C32" s="18">
        <v>992</v>
      </c>
      <c r="D32" s="19">
        <v>208</v>
      </c>
      <c r="E32" s="29">
        <v>206290.14</v>
      </c>
    </row>
    <row r="33" spans="1:5" ht="13.5" customHeight="1">
      <c r="A33" s="25" t="s">
        <v>40</v>
      </c>
      <c r="B33" s="18">
        <v>32</v>
      </c>
      <c r="C33" s="18">
        <v>98</v>
      </c>
      <c r="D33" s="19">
        <v>213</v>
      </c>
      <c r="E33" s="29">
        <v>20849.04</v>
      </c>
    </row>
    <row r="34" spans="1:5" ht="12.75">
      <c r="A34" s="34" t="s">
        <v>41</v>
      </c>
      <c r="B34" s="18">
        <v>29</v>
      </c>
      <c r="C34" s="18">
        <v>90</v>
      </c>
      <c r="D34" s="19">
        <v>213</v>
      </c>
      <c r="E34" s="29">
        <v>19189.6</v>
      </c>
    </row>
    <row r="35" spans="1:5" ht="13.5" customHeight="1">
      <c r="A35" s="34" t="s">
        <v>42</v>
      </c>
      <c r="B35" s="18">
        <v>3</v>
      </c>
      <c r="C35" s="18">
        <v>8</v>
      </c>
      <c r="D35" s="19">
        <v>207</v>
      </c>
      <c r="E35" s="29">
        <v>1659.44</v>
      </c>
    </row>
    <row r="36" spans="1:5" ht="13.5" customHeight="1">
      <c r="A36" s="27" t="s">
        <v>43</v>
      </c>
      <c r="B36" s="18">
        <v>33</v>
      </c>
      <c r="C36" s="18">
        <v>98</v>
      </c>
      <c r="D36" s="19">
        <v>209</v>
      </c>
      <c r="E36" s="29">
        <v>20440.57</v>
      </c>
    </row>
    <row r="37" spans="1:5" ht="23.25" customHeight="1">
      <c r="A37" s="25" t="s">
        <v>44</v>
      </c>
      <c r="B37" s="18">
        <v>32</v>
      </c>
      <c r="C37" s="18">
        <v>95</v>
      </c>
      <c r="D37" s="19">
        <v>208</v>
      </c>
      <c r="E37" s="29">
        <v>19779.37</v>
      </c>
    </row>
    <row r="38" spans="1:5" ht="22.5">
      <c r="A38" s="25" t="s">
        <v>45</v>
      </c>
      <c r="B38" s="18">
        <v>1</v>
      </c>
      <c r="C38" s="18">
        <v>3</v>
      </c>
      <c r="D38" s="19">
        <v>220</v>
      </c>
      <c r="E38" s="29">
        <v>661.2</v>
      </c>
    </row>
    <row r="39" spans="1:5" ht="22.5">
      <c r="A39" s="25" t="s">
        <v>46</v>
      </c>
      <c r="B39" s="18">
        <v>251</v>
      </c>
      <c r="C39" s="18">
        <v>796</v>
      </c>
      <c r="D39" s="19">
        <v>207</v>
      </c>
      <c r="E39" s="29">
        <v>165000.53</v>
      </c>
    </row>
    <row r="40" spans="1:5" ht="23.25" customHeight="1">
      <c r="A40" s="33" t="s">
        <v>47</v>
      </c>
      <c r="B40" s="18">
        <v>935</v>
      </c>
      <c r="C40" s="18">
        <v>2820</v>
      </c>
      <c r="D40" s="19">
        <v>284</v>
      </c>
      <c r="E40" s="29">
        <v>801173.75</v>
      </c>
    </row>
    <row r="41" spans="1:5" ht="12.75">
      <c r="A41" s="25" t="s">
        <v>48</v>
      </c>
      <c r="B41" s="18">
        <v>23</v>
      </c>
      <c r="C41" s="18">
        <v>67</v>
      </c>
      <c r="D41" s="19">
        <v>290</v>
      </c>
      <c r="E41" s="29">
        <v>19432.5</v>
      </c>
    </row>
    <row r="42" spans="1:5" ht="22.5">
      <c r="A42" s="25" t="s">
        <v>49</v>
      </c>
      <c r="B42" s="18">
        <v>207</v>
      </c>
      <c r="C42" s="18">
        <v>622</v>
      </c>
      <c r="D42" s="19">
        <v>288</v>
      </c>
      <c r="E42" s="29">
        <v>178925.53</v>
      </c>
    </row>
    <row r="43" spans="1:5" ht="22.5">
      <c r="A43" s="34" t="s">
        <v>50</v>
      </c>
      <c r="B43" s="18">
        <v>705</v>
      </c>
      <c r="C43" s="18">
        <v>2131</v>
      </c>
      <c r="D43" s="19">
        <v>283</v>
      </c>
      <c r="E43" s="29">
        <v>602815.72</v>
      </c>
    </row>
    <row r="44" spans="1:5" ht="52.5">
      <c r="A44" s="26" t="s">
        <v>51</v>
      </c>
      <c r="B44" s="18">
        <v>373</v>
      </c>
      <c r="C44" s="18">
        <v>1194</v>
      </c>
      <c r="D44" s="19">
        <v>121</v>
      </c>
      <c r="E44" s="29">
        <v>144573.84</v>
      </c>
    </row>
    <row r="45" spans="1:5" ht="12.75">
      <c r="A45" s="35" t="s">
        <v>52</v>
      </c>
      <c r="B45" s="18">
        <v>43</v>
      </c>
      <c r="C45" s="18">
        <v>135</v>
      </c>
      <c r="D45" s="19">
        <v>123</v>
      </c>
      <c r="E45" s="29">
        <v>16557.08</v>
      </c>
    </row>
    <row r="46" spans="1:5" ht="12.75">
      <c r="A46" s="25" t="s">
        <v>53</v>
      </c>
      <c r="B46" s="18">
        <v>8</v>
      </c>
      <c r="C46" s="18">
        <v>24</v>
      </c>
      <c r="D46" s="19">
        <v>121</v>
      </c>
      <c r="E46" s="29">
        <v>2896.55</v>
      </c>
    </row>
    <row r="47" spans="1:5" ht="12" customHeight="1">
      <c r="A47" s="34" t="s">
        <v>54</v>
      </c>
      <c r="B47" s="18">
        <v>33</v>
      </c>
      <c r="C47" s="18">
        <v>105</v>
      </c>
      <c r="D47" s="19">
        <v>123</v>
      </c>
      <c r="E47" s="29">
        <v>12894.93</v>
      </c>
    </row>
    <row r="48" spans="1:5" ht="12.75">
      <c r="A48" s="34" t="s">
        <v>55</v>
      </c>
      <c r="B48" s="18">
        <v>2</v>
      </c>
      <c r="C48" s="18">
        <v>6</v>
      </c>
      <c r="D48" s="19">
        <v>128</v>
      </c>
      <c r="E48" s="29">
        <v>765.6</v>
      </c>
    </row>
    <row r="49" spans="1:5" ht="12.75">
      <c r="A49" s="34" t="s">
        <v>56</v>
      </c>
      <c r="B49" s="18">
        <v>62</v>
      </c>
      <c r="C49" s="18">
        <v>193</v>
      </c>
      <c r="D49" s="19">
        <v>120</v>
      </c>
      <c r="E49" s="29">
        <v>23162.63</v>
      </c>
    </row>
    <row r="50" spans="1:5" ht="22.5">
      <c r="A50" s="25" t="s">
        <v>57</v>
      </c>
      <c r="B50" s="18">
        <v>41</v>
      </c>
      <c r="C50" s="18">
        <v>132</v>
      </c>
      <c r="D50" s="19">
        <v>118</v>
      </c>
      <c r="E50" s="29">
        <v>15546.86</v>
      </c>
    </row>
    <row r="51" spans="1:5" ht="22.5">
      <c r="A51" s="34" t="s">
        <v>58</v>
      </c>
      <c r="B51" s="18">
        <v>21</v>
      </c>
      <c r="C51" s="18">
        <v>61</v>
      </c>
      <c r="D51" s="19">
        <v>125</v>
      </c>
      <c r="E51" s="29">
        <v>7615.77</v>
      </c>
    </row>
    <row r="52" spans="1:5" ht="21.75" customHeight="1">
      <c r="A52" s="34" t="s">
        <v>59</v>
      </c>
      <c r="B52" s="18">
        <v>0</v>
      </c>
      <c r="C52" s="18">
        <v>0</v>
      </c>
      <c r="D52" s="19">
        <v>0</v>
      </c>
      <c r="E52" s="29">
        <v>0</v>
      </c>
    </row>
    <row r="53" spans="1:5" ht="22.5">
      <c r="A53" s="25" t="s">
        <v>60</v>
      </c>
      <c r="B53" s="18">
        <v>268</v>
      </c>
      <c r="C53" s="18">
        <v>866</v>
      </c>
      <c r="D53" s="19">
        <v>121</v>
      </c>
      <c r="E53" s="29">
        <v>104854.13</v>
      </c>
    </row>
    <row r="54" spans="1:5" ht="52.5">
      <c r="A54" s="33" t="s">
        <v>61</v>
      </c>
      <c r="B54" s="18">
        <v>219</v>
      </c>
      <c r="C54" s="18">
        <v>687</v>
      </c>
      <c r="D54" s="19">
        <v>66</v>
      </c>
      <c r="E54" s="29">
        <v>45605.84</v>
      </c>
    </row>
    <row r="55" spans="1:5" ht="13.5" customHeight="1">
      <c r="A55" s="27" t="s">
        <v>62</v>
      </c>
      <c r="B55" s="18">
        <v>39</v>
      </c>
      <c r="C55" s="18">
        <v>117</v>
      </c>
      <c r="D55" s="19">
        <v>65</v>
      </c>
      <c r="E55" s="29">
        <v>7587.5</v>
      </c>
    </row>
    <row r="56" spans="1:5" ht="12.75">
      <c r="A56" s="34" t="s">
        <v>63</v>
      </c>
      <c r="B56" s="18">
        <v>3</v>
      </c>
      <c r="C56" s="18">
        <v>7</v>
      </c>
      <c r="D56" s="19">
        <v>67</v>
      </c>
      <c r="E56" s="29">
        <v>466.01</v>
      </c>
    </row>
    <row r="57" spans="1:5" ht="12.75">
      <c r="A57" s="36" t="s">
        <v>64</v>
      </c>
      <c r="B57" s="18">
        <v>16</v>
      </c>
      <c r="C57" s="18">
        <v>51</v>
      </c>
      <c r="D57" s="19">
        <v>64</v>
      </c>
      <c r="E57" s="29">
        <v>3263.38</v>
      </c>
    </row>
    <row r="58" spans="1:5" ht="13.5" customHeight="1">
      <c r="A58" s="27" t="s">
        <v>65</v>
      </c>
      <c r="B58" s="18">
        <v>20</v>
      </c>
      <c r="C58" s="18">
        <v>59</v>
      </c>
      <c r="D58" s="19">
        <v>65</v>
      </c>
      <c r="E58" s="29">
        <v>3858.11</v>
      </c>
    </row>
    <row r="59" spans="1:5" ht="13.5" customHeight="1">
      <c r="A59" s="27" t="s">
        <v>66</v>
      </c>
      <c r="B59" s="18">
        <v>37</v>
      </c>
      <c r="C59" s="18">
        <v>111</v>
      </c>
      <c r="D59" s="19">
        <v>68</v>
      </c>
      <c r="E59" s="29">
        <v>7559.52</v>
      </c>
    </row>
    <row r="60" spans="1:5" ht="22.5">
      <c r="A60" s="25" t="s">
        <v>67</v>
      </c>
      <c r="B60" s="18">
        <v>14</v>
      </c>
      <c r="C60" s="18">
        <v>41</v>
      </c>
      <c r="D60" s="19">
        <v>68</v>
      </c>
      <c r="E60" s="29">
        <v>2804.98</v>
      </c>
    </row>
    <row r="61" spans="1:5" ht="22.5">
      <c r="A61" s="34" t="s">
        <v>68</v>
      </c>
      <c r="B61" s="18">
        <v>23</v>
      </c>
      <c r="C61" s="18">
        <v>70</v>
      </c>
      <c r="D61" s="19">
        <v>68</v>
      </c>
      <c r="E61" s="29">
        <v>4754.54</v>
      </c>
    </row>
    <row r="62" spans="1:5" ht="22.5">
      <c r="A62" s="34" t="s">
        <v>69</v>
      </c>
      <c r="B62" s="18">
        <v>0</v>
      </c>
      <c r="C62" s="18">
        <v>0</v>
      </c>
      <c r="D62" s="19">
        <v>0</v>
      </c>
      <c r="E62" s="29">
        <v>0</v>
      </c>
    </row>
    <row r="63" spans="1:5" ht="22.5">
      <c r="A63" s="25" t="s">
        <v>70</v>
      </c>
      <c r="B63" s="18">
        <v>143</v>
      </c>
      <c r="C63" s="18">
        <v>459</v>
      </c>
      <c r="D63" s="19">
        <v>66</v>
      </c>
      <c r="E63" s="29">
        <v>30458.82</v>
      </c>
    </row>
    <row r="64" spans="1:5" ht="21">
      <c r="A64" s="33" t="s">
        <v>71</v>
      </c>
      <c r="B64" s="18">
        <v>1794</v>
      </c>
      <c r="C64" s="18">
        <v>5425</v>
      </c>
      <c r="D64" s="19">
        <v>71</v>
      </c>
      <c r="E64" s="29">
        <v>386192.58</v>
      </c>
    </row>
    <row r="65" spans="1:5" ht="12.75">
      <c r="A65" s="34" t="s">
        <v>72</v>
      </c>
      <c r="B65" s="18">
        <v>234</v>
      </c>
      <c r="C65" s="18">
        <v>711</v>
      </c>
      <c r="D65" s="19">
        <v>66</v>
      </c>
      <c r="E65" s="29">
        <v>46856.55</v>
      </c>
    </row>
    <row r="66" spans="1:5" ht="12.75">
      <c r="A66" s="34" t="s">
        <v>73</v>
      </c>
      <c r="B66" s="18">
        <v>35</v>
      </c>
      <c r="C66" s="18">
        <v>106</v>
      </c>
      <c r="D66" s="19">
        <v>114</v>
      </c>
      <c r="E66" s="29">
        <v>12064.97</v>
      </c>
    </row>
    <row r="67" spans="1:5" ht="12.75" customHeight="1">
      <c r="A67" s="25" t="s">
        <v>74</v>
      </c>
      <c r="B67" s="18">
        <v>199</v>
      </c>
      <c r="C67" s="18">
        <v>605</v>
      </c>
      <c r="D67" s="19">
        <v>58</v>
      </c>
      <c r="E67" s="29">
        <v>34791.58</v>
      </c>
    </row>
    <row r="68" spans="1:5" ht="22.5">
      <c r="A68" s="25" t="s">
        <v>75</v>
      </c>
      <c r="B68" s="18">
        <v>341</v>
      </c>
      <c r="C68" s="18">
        <v>1022</v>
      </c>
      <c r="D68" s="19">
        <v>115</v>
      </c>
      <c r="E68" s="29">
        <v>117763.46</v>
      </c>
    </row>
    <row r="69" spans="1:5" ht="23.25" customHeight="1">
      <c r="A69" s="34" t="s">
        <v>76</v>
      </c>
      <c r="B69" s="18">
        <v>72</v>
      </c>
      <c r="C69" s="18">
        <v>218</v>
      </c>
      <c r="D69" s="19">
        <v>58</v>
      </c>
      <c r="E69" s="29">
        <v>12580.12</v>
      </c>
    </row>
    <row r="70" spans="1:5" ht="22.5" customHeight="1">
      <c r="A70" s="34" t="s">
        <v>77</v>
      </c>
      <c r="B70" s="18">
        <v>1147</v>
      </c>
      <c r="C70" s="18">
        <v>3474</v>
      </c>
      <c r="D70" s="19">
        <v>60</v>
      </c>
      <c r="E70" s="29">
        <v>208992.45</v>
      </c>
    </row>
    <row r="71" spans="1:5" ht="13.5" customHeight="1">
      <c r="A71" s="28" t="s">
        <v>78</v>
      </c>
      <c r="B71" s="20">
        <v>3735</v>
      </c>
      <c r="C71" s="20">
        <v>11437</v>
      </c>
      <c r="D71" s="39" t="s">
        <v>79</v>
      </c>
      <c r="E71" s="30">
        <v>1669018.09</v>
      </c>
    </row>
    <row r="72" spans="1:5" ht="12.75">
      <c r="A72" s="13"/>
      <c r="C72" s="14"/>
      <c r="E72" s="14"/>
    </row>
    <row r="73" spans="1:5" ht="12.75">
      <c r="A73" s="15" t="s">
        <v>5</v>
      </c>
      <c r="C73" s="16" t="s">
        <v>4</v>
      </c>
      <c r="E73" s="15" t="s">
        <v>3</v>
      </c>
    </row>
    <row r="74" ht="12.75">
      <c r="A74" s="15" t="s">
        <v>25</v>
      </c>
    </row>
    <row r="75" ht="12.75">
      <c r="A75" s="15" t="s">
        <v>26</v>
      </c>
    </row>
    <row r="77" spans="1:5" ht="12.75">
      <c r="A77" s="37" t="s">
        <v>27</v>
      </c>
      <c r="C77" s="14"/>
      <c r="E77" s="14"/>
    </row>
    <row r="78" spans="1:5" ht="12.75">
      <c r="A78" s="15" t="s">
        <v>28</v>
      </c>
      <c r="B78" s="15" t="s">
        <v>2</v>
      </c>
      <c r="C78" s="16" t="s">
        <v>4</v>
      </c>
      <c r="E78" s="15" t="s">
        <v>3</v>
      </c>
    </row>
    <row r="80" spans="1:2" s="48" customFormat="1" ht="12.75">
      <c r="A80" s="47" t="s">
        <v>85</v>
      </c>
      <c r="B80" s="47"/>
    </row>
    <row r="81" s="50" customFormat="1" ht="12.75">
      <c r="A81" s="49" t="s">
        <v>86</v>
      </c>
    </row>
  </sheetData>
  <sheetProtection/>
  <mergeCells count="5">
    <mergeCell ref="A8:E8"/>
    <mergeCell ref="A15:E15"/>
    <mergeCell ref="A16:E16"/>
    <mergeCell ref="A9:E9"/>
    <mergeCell ref="A17:E17"/>
  </mergeCells>
  <printOptions/>
  <pageMargins left="0.984251968503937" right="0.5905511811023623" top="0.7874015748031497" bottom="0.70866141732283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7.8515625" style="0" bestFit="1" customWidth="1"/>
    <col min="2" max="2" width="69.8515625" style="0" bestFit="1" customWidth="1"/>
  </cols>
  <sheetData>
    <row r="1" ht="12.75">
      <c r="A1" s="1" t="s">
        <v>6</v>
      </c>
    </row>
    <row r="2" ht="12.75">
      <c r="A2" s="1" t="s">
        <v>7</v>
      </c>
    </row>
    <row r="3" ht="12.75">
      <c r="A3" s="1" t="s">
        <v>8</v>
      </c>
    </row>
    <row r="4" ht="12.75">
      <c r="A4" s="1" t="s">
        <v>9</v>
      </c>
    </row>
    <row r="5" ht="12.75">
      <c r="A5" s="1" t="s">
        <v>10</v>
      </c>
    </row>
    <row r="6" ht="12.75">
      <c r="A6" s="1" t="s">
        <v>11</v>
      </c>
    </row>
    <row r="7" spans="1:2" ht="12.75">
      <c r="A7" s="1" t="s">
        <v>12</v>
      </c>
      <c r="B7" t="s">
        <v>80</v>
      </c>
    </row>
    <row r="8" spans="1:2" ht="12.75">
      <c r="A8" s="1" t="s">
        <v>13</v>
      </c>
      <c r="B8" t="s">
        <v>81</v>
      </c>
    </row>
    <row r="9" spans="1:2" ht="12.75">
      <c r="A9" s="1" t="s">
        <v>14</v>
      </c>
      <c r="B9">
        <v>188771865</v>
      </c>
    </row>
    <row r="10" spans="1:2" ht="12.75">
      <c r="A10" s="1" t="s">
        <v>15</v>
      </c>
      <c r="B10" t="s">
        <v>82</v>
      </c>
    </row>
    <row r="11" spans="1:2" ht="12.75">
      <c r="A11" s="1" t="s">
        <v>17</v>
      </c>
      <c r="B11">
        <v>2020</v>
      </c>
    </row>
    <row r="12" spans="1:2" ht="12.75">
      <c r="A12" s="1" t="s">
        <v>18</v>
      </c>
      <c r="B12" s="31" t="s">
        <v>83</v>
      </c>
    </row>
    <row r="13" spans="1:2" ht="12.75">
      <c r="A13" s="1" t="s">
        <v>16</v>
      </c>
      <c r="B13" s="40">
        <v>43936</v>
      </c>
    </row>
    <row r="14" spans="1:2" ht="12.75">
      <c r="A14" s="1" t="s">
        <v>19</v>
      </c>
      <c r="B14" t="s">
        <v>84</v>
      </c>
    </row>
    <row r="15" ht="12.75">
      <c r="A15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 "NEVDA"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Virga</dc:creator>
  <cp:keywords/>
  <dc:description/>
  <cp:lastModifiedBy>Dijana Pauliukevičienė</cp:lastModifiedBy>
  <cp:lastPrinted>2017-02-23T14:12:08Z</cp:lastPrinted>
  <dcterms:created xsi:type="dcterms:W3CDTF">2005-03-30T12:54:56Z</dcterms:created>
  <dcterms:modified xsi:type="dcterms:W3CDTF">2020-04-27T09:47:46Z</dcterms:modified>
  <cp:category/>
  <cp:version/>
  <cp:contentType/>
  <cp:contentStatus/>
</cp:coreProperties>
</file>