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rma" sheetId="1" r:id="rId1"/>
    <sheet name="Parametrai" sheetId="2" r:id="rId2"/>
  </sheets>
  <definedNames/>
  <calcPr fullCalcOnLoad="1"/>
</workbook>
</file>

<file path=xl/sharedStrings.xml><?xml version="1.0" encoding="utf-8"?>
<sst xmlns="http://schemas.openxmlformats.org/spreadsheetml/2006/main" count="98" uniqueCount="96">
  <si>
    <t>Išmokos rūšis</t>
  </si>
  <si>
    <t>Iš viso</t>
  </si>
  <si>
    <t>Nr.</t>
  </si>
  <si>
    <t xml:space="preserve"> </t>
  </si>
  <si>
    <t>(vardas ir pavardė)</t>
  </si>
  <si>
    <t xml:space="preserve"> (parašas) </t>
  </si>
  <si>
    <t xml:space="preserve">(savivaldybės administracijos                                                            </t>
  </si>
  <si>
    <t>Pareigos1</t>
  </si>
  <si>
    <t>Darbuotojas1</t>
  </si>
  <si>
    <t>Pareigos2</t>
  </si>
  <si>
    <t>Darbuotojas2</t>
  </si>
  <si>
    <t>Pareigos3</t>
  </si>
  <si>
    <t>Darbuotojas3</t>
  </si>
  <si>
    <t>Skyriaus pavadinimas</t>
  </si>
  <si>
    <t>Skyriaus adresas</t>
  </si>
  <si>
    <t>Imonės kodas</t>
  </si>
  <si>
    <t>Telefonas</t>
  </si>
  <si>
    <t>Formavimo data</t>
  </si>
  <si>
    <t>Metai</t>
  </si>
  <si>
    <t>Ketvirtis</t>
  </si>
  <si>
    <t>6.1. už vaiko invalido slaugą</t>
  </si>
  <si>
    <t>6.2. už I grupės invalido nuo vaikystės slaugą</t>
  </si>
  <si>
    <t>9.3. neįgaliajam (invalidui)</t>
  </si>
  <si>
    <t>10.3. sukakusiai senatvės pensijos amžių</t>
  </si>
  <si>
    <t>(įstagos pavadinimas, adresas, telefonas, el. paštas)</t>
  </si>
  <si>
    <t>Valiuta</t>
  </si>
  <si>
    <t>Vidutinė išmoka (Eur)</t>
  </si>
  <si>
    <t>Išlaidos (Eur)</t>
  </si>
  <si>
    <t>IŠMOKĖTAS ŠALPOS IŠMOKAS IR TIKSLINES KOMPENSACIJAS</t>
  </si>
  <si>
    <t>KETVIRTINĖ STATISTINĖ ATASKAITA</t>
  </si>
  <si>
    <t>Vidutinis gavėjų skaičius (žm.)</t>
  </si>
  <si>
    <t>Išmokų skaičius (vnt.)</t>
  </si>
  <si>
    <t>1. Socialinė pensija, paskirta iki 1995 m. sausio 1 d., išmokėta:</t>
  </si>
  <si>
    <t xml:space="preserve">1.1. asmeniui, sukakusiam senatvės pensijos amžių </t>
  </si>
  <si>
    <t xml:space="preserve">1.2. neįgaliajam </t>
  </si>
  <si>
    <t>1.3. maitintojo netekimo:</t>
  </si>
  <si>
    <t>1.3. 1. asmeniui iki 18 metų</t>
  </si>
  <si>
    <t>1.3. 2. asmeniui nuo 18 iki 24 metų</t>
  </si>
  <si>
    <t>1.3.3. neįgaliajam</t>
  </si>
  <si>
    <t>1.3.4. asmeniui, sukakusiam senatvės pensijos amžių</t>
  </si>
  <si>
    <t>2. Šalpos neįgalumo pensija (išskyrus 4 ir 7 punktuose nurodytus gavėjus), išmokėta:</t>
  </si>
  <si>
    <t>2.1. neįgaliam vaikui:</t>
  </si>
  <si>
    <t>2.1.1. kuriam nustatytas sunkus neįgalumas</t>
  </si>
  <si>
    <t>2.1.2. kuriam nustatytas vidutinis neįgalumas</t>
  </si>
  <si>
    <t>2.1.3. kuriam nustatytas lengvas neįgalumas</t>
  </si>
  <si>
    <t>2.1.4. vaikui invalidui, dėl kurio invalidumo lygio nustatymo nesikreipta</t>
  </si>
  <si>
    <t>2.2. nedarbingam ar iš dalies darbingam (invalidui):</t>
  </si>
  <si>
    <t>2.2.1. netekusiam 75–100 proc. darbingumo (I grupės invalidui)</t>
  </si>
  <si>
    <t>2.2.2. netekusiam 60–70 proc. darbingumo (II grupės invalidui)</t>
  </si>
  <si>
    <t>2.2.3. netekusiam 45–55 proc. darbingumo (III grupės invalidui)</t>
  </si>
  <si>
    <t>2.3. asmeniui, sukakusiam senatvės pensijos amžių</t>
  </si>
  <si>
    <t xml:space="preserve">3. Šalpos senatvės pensija (išskyrus 5 ir 8 punktuose nurodytus išmokų gavėjus) </t>
  </si>
  <si>
    <t>4.  Šalpos neįgalumo pensija, išmokėta daugiavaikei motinai:</t>
  </si>
  <si>
    <t>4.1. netekusiai 75–100 proc. darbingumo (I grupės invalidei)</t>
  </si>
  <si>
    <t>4.2. netekusiai 60–70 proc. darbingumo (II grupės invalidei)</t>
  </si>
  <si>
    <t>4.3. sukakusiai senatvės pensijos amžių</t>
  </si>
  <si>
    <t>5. Šalpos senatvės pensija, išmokėta daugiavaikei motinai</t>
  </si>
  <si>
    <t>6. Šalpos pensija už invalido slaugą namuose, išmokėta:</t>
  </si>
  <si>
    <t>7. Šalpos neįgalumo pensija asmeniui, slaugiusiam neįgalųjį, išmokėta:</t>
  </si>
  <si>
    <t>7.1. asmeniui, netekusiam 75-100 proc. darbingumo (I grupės invalidui)</t>
  </si>
  <si>
    <t xml:space="preserve">7.2. asmeniui, netekusiam 60–70 proc. darbingumo (II grupės invalidui)
</t>
  </si>
  <si>
    <t>7.3. asmeniui, sukakusiam senatvės pensijos amžių</t>
  </si>
  <si>
    <t>8. Šalpos senatvės pensija asmeniui, slaugiusiam neįgalųjį</t>
  </si>
  <si>
    <t xml:space="preserve">9. Šalpos našlaičių pensija, išmokėta: </t>
  </si>
  <si>
    <t>9.1. asmeniui iki 18 metų</t>
  </si>
  <si>
    <t>9.2. asmeniui nuo 18 iki 24 metų</t>
  </si>
  <si>
    <t>9.4. asmeniui, sukakusiam senatvės pensijos amžių</t>
  </si>
  <si>
    <t>10. Šalpos kompensacija, išmokėta daugiavaikei motinai:</t>
  </si>
  <si>
    <t xml:space="preserve">10.1. neįgaliajai </t>
  </si>
  <si>
    <t>10.2. kuri nėra netekusi darbingumo (nenustatyta invalidumo grupė)</t>
  </si>
  <si>
    <t>11. Šalpos kompensacija už vaikų invalidų ar I ir II grupės invalidų nuo vaikystės slaugą, išmokėta:</t>
  </si>
  <si>
    <t xml:space="preserve">11.1. neįgaliajam </t>
  </si>
  <si>
    <t>11.2. asmeniui, kuris nėra netekęs darbingumo (nenustatyta invalidumo grupė)</t>
  </si>
  <si>
    <t>11.3. asmeniui, sukakusiam senatvės pensijos amžių</t>
  </si>
  <si>
    <t>12. Priežiūros (pagalbos) išlaidų tikslinė kompensacija, išmokėta:</t>
  </si>
  <si>
    <t>12.1. neįgaliam vaikui:</t>
  </si>
  <si>
    <t>12.1.1. kuriam nustatytas sunkus neįgalumas</t>
  </si>
  <si>
    <t>12.1.2. kuriam nustatytas vidutinis neįgalumas</t>
  </si>
  <si>
    <t xml:space="preserve">12.2. asmeniui, netekusiam 75–100 proc. darbingumo (I grupės invalidui)
</t>
  </si>
  <si>
    <t xml:space="preserve">12.3. asmeniui, netekusiam  60–70 proc. darbingumo (II grupės invalidui)
</t>
  </si>
  <si>
    <t>12.4. asmeniui, sukakusiam senatvės pensijos amžių</t>
  </si>
  <si>
    <t>13. Slaugos išlaidų tikslinė kompensacija, išmokėta:</t>
  </si>
  <si>
    <t>13.1. neįgaliam vaikui</t>
  </si>
  <si>
    <t xml:space="preserve">13.2. asmeniui, netekusiam 75–100 proc. darbingumo (visiškos negalios invalidui)
</t>
  </si>
  <si>
    <t>13.3. asmeniui, sukakusiam senatvės pensijos amžių</t>
  </si>
  <si>
    <t>direktorius arba jo įgalioto</t>
  </si>
  <si>
    <t xml:space="preserve">atstovo pareigų pavadinimas)                                          </t>
  </si>
  <si>
    <t>Vyriausiasis buhalteris</t>
  </si>
  <si>
    <t xml:space="preserve">(finansininkas)                 </t>
  </si>
  <si>
    <t>(ataskaitos rengėjo vardas ir pavardė, pareigos, telefonas, el. pašto adresas)</t>
  </si>
  <si>
    <t>Šiaulių m.savivaldybės administracijos Socialinių išmokų ir kompensacijų skyrius</t>
  </si>
  <si>
    <t>Tilžės g. 170, Šiauliai</t>
  </si>
  <si>
    <t>(8 41) 386 467</t>
  </si>
  <si>
    <t>III</t>
  </si>
  <si>
    <t>Eur</t>
  </si>
  <si>
    <t>Vyriausioji specialistė Violeta Levickienė, v.levickiene@siauliai.lt, tel. (8 41) 386 498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</si>
</sst>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yyyy\-mm\-dd"/>
    <numFmt numFmtId="177" formatCode="[$€-2]\ #,##0.00_);[Red]\([$€-2]\ #,##0.00\)"/>
    <numFmt numFmtId="178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sz val="8"/>
      <name val="Times New Roman Baltic"/>
      <family val="1"/>
    </font>
    <font>
      <b/>
      <sz val="10"/>
      <name val="Times New Roman Baltic"/>
      <family val="1"/>
    </font>
    <font>
      <b/>
      <sz val="8"/>
      <name val="Times New Roman Baltic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176" fontId="2" fillId="0" borderId="1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right" vertical="top"/>
    </xf>
    <xf numFmtId="1" fontId="2" fillId="0" borderId="11" xfId="0" applyNumberFormat="1" applyFont="1" applyBorder="1" applyAlignment="1">
      <alignment horizontal="right" vertical="top"/>
    </xf>
    <xf numFmtId="1" fontId="5" fillId="0" borderId="10" xfId="0" applyNumberFormat="1" applyFont="1" applyBorder="1" applyAlignment="1">
      <alignment horizontal="right" vertical="top"/>
    </xf>
    <xf numFmtId="1" fontId="5" fillId="0" borderId="11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/>
    </xf>
    <xf numFmtId="0" fontId="6" fillId="0" borderId="12" xfId="0" applyNumberFormat="1" applyFont="1" applyBorder="1" applyAlignment="1">
      <alignment horizontal="left" vertical="top"/>
    </xf>
    <xf numFmtId="2" fontId="2" fillId="0" borderId="12" xfId="0" applyNumberFormat="1" applyFont="1" applyBorder="1" applyAlignment="1">
      <alignment horizontal="right" vertical="top"/>
    </xf>
    <xf numFmtId="2" fontId="5" fillId="0" borderId="12" xfId="0" applyNumberFormat="1" applyFont="1" applyBorder="1" applyAlignment="1">
      <alignment horizontal="right" vertical="top"/>
    </xf>
    <xf numFmtId="49" fontId="0" fillId="0" borderId="0" xfId="0" applyNumberFormat="1" applyAlignment="1">
      <alignment/>
    </xf>
    <xf numFmtId="0" fontId="6" fillId="0" borderId="14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/>
    </xf>
    <xf numFmtId="0" fontId="6" fillId="0" borderId="12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left" vertical="top"/>
    </xf>
    <xf numFmtId="1" fontId="2" fillId="0" borderId="10" xfId="0" applyNumberFormat="1" applyFont="1" applyBorder="1" applyAlignment="1">
      <alignment horizontal="right" vertical="top" wrapText="1"/>
    </xf>
    <xf numFmtId="1" fontId="2" fillId="0" borderId="11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/>
    </xf>
    <xf numFmtId="14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3" fillId="0" borderId="0" xfId="0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3.8515625" style="2" customWidth="1"/>
    <col min="2" max="2" width="14.421875" style="3" customWidth="1"/>
    <col min="3" max="3" width="9.8515625" style="3" bestFit="1" customWidth="1"/>
    <col min="4" max="4" width="14.421875" style="3" customWidth="1"/>
    <col min="5" max="5" width="13.7109375" style="3" customWidth="1"/>
    <col min="6" max="16384" width="9.140625" style="3" customWidth="1"/>
  </cols>
  <sheetData>
    <row r="1" ht="12.75">
      <c r="C1" s="3" t="str">
        <f>IF(OR(Parametrai!B12="I",Parametrai!B12="II",Parametrai!B12="III",Parametrai!B12="IV"),"Forma patvirtinta Lietuvos","")</f>
        <v>Forma patvirtinta Lietuvos</v>
      </c>
    </row>
    <row r="2" ht="12.75">
      <c r="C2" s="3" t="str">
        <f>IF(OR(Parametrai!B12="I",Parametrai!B12="II",Parametrai!B12="III",Parametrai!B12="IV"),"Respublikos socialinės apaugos ir","")</f>
        <v>Respublikos socialinės apaugos ir</v>
      </c>
    </row>
    <row r="3" ht="12.75">
      <c r="C3" s="3" t="str">
        <f>IF(OR(Parametrai!B12="I",Parametrai!B12="II",Parametrai!B12="III",Parametrai!B12="IV"),"darbo ministro","")</f>
        <v>darbo ministro</v>
      </c>
    </row>
    <row r="4" ht="12.75">
      <c r="C4" s="3" t="str">
        <f>IF(OR(Parametrai!B12="I",Parametrai!B12="II",Parametrai!B12="III",Parametrai!B12="IV"),"2005 m. liepos 14 d. įsakymu Nr. A1-207","")</f>
        <v>2005 m. liepos 14 d. įsakymu Nr. A1-207</v>
      </c>
    </row>
    <row r="5" ht="12.75">
      <c r="C5" s="3" t="str">
        <f>IF(OR(Parametrai!B12="I",Parametrai!B12="II",Parametrai!B12="III",Parametrai!B12="IV"),"(Lietuvos Respublikos socialinės apsaugos","")</f>
        <v>(Lietuvos Respublikos socialinės apsaugos</v>
      </c>
    </row>
    <row r="6" ht="12.75">
      <c r="C6" s="3" t="str">
        <f>IF(OR(Parametrai!B12="I",Parametrai!B12="II",Parametrai!B12="III",Parametrai!B12="IV"),"ir darbo ministro 2016 m. gruodžio 20 d.","")</f>
        <v>ir darbo ministro 2016 m. gruodžio 20 d.</v>
      </c>
    </row>
    <row r="7" ht="12.75">
      <c r="C7" s="3" t="str">
        <f>IF(OR(Parametrai!B12="I",Parametrai!B12="II",Parametrai!B12="III",Parametrai!B12="IV"),"įsakymo Nr. A1-676 redakcija)","")</f>
        <v>įsakymo Nr. A1-676 redakcija)</v>
      </c>
    </row>
    <row r="8" spans="1:5" ht="15.75">
      <c r="A8" s="47" t="str">
        <f>Parametrai!B7</f>
        <v>Šiaulių m.savivaldybės administracijos Socialinių išmokų ir kompensacijų skyrius</v>
      </c>
      <c r="B8" s="48"/>
      <c r="C8" s="48"/>
      <c r="D8" s="48"/>
      <c r="E8" s="48"/>
    </row>
    <row r="9" spans="1:5" s="4" customFormat="1" ht="11.25">
      <c r="A9" s="51" t="s">
        <v>24</v>
      </c>
      <c r="B9" s="52"/>
      <c r="C9" s="52"/>
      <c r="D9" s="52"/>
      <c r="E9" s="52"/>
    </row>
    <row r="11" ht="12.75">
      <c r="A11" s="9" t="str">
        <f>IF(OR(Parametrai!B12="I",Parametrai!B12="II",Parametrai!B12="III",Parametrai!B12="IV"),"Socialinių paslaugų priežiūros departamentui","")</f>
        <v>Socialinių paslaugų priežiūros departamentui</v>
      </c>
    </row>
    <row r="12" ht="12.75">
      <c r="A12" s="9" t="str">
        <f>IF(OR(Parametrai!B12="I",Parametrai!B12="II",Parametrai!B12="III",Parametrai!B12="IV"),"prie Socialinės apsaugos ir darbo ministerijos","")</f>
        <v>prie Socialinės apsaugos ir darbo ministerijos</v>
      </c>
    </row>
    <row r="13" ht="12.75">
      <c r="A13" s="9"/>
    </row>
    <row r="14" ht="15.75">
      <c r="A14" s="5"/>
    </row>
    <row r="15" spans="1:5" s="6" customFormat="1" ht="12.75">
      <c r="A15" s="49" t="str">
        <f>CONCATENATE(Parametrai!B11," "," M. ",Parametrai!B12," KETVIRČIO DUOMENŲ APIE SAVIVALDYBĖS ADMINISTRACIJOS")</f>
        <v>2018  M. III KETVIRČIO DUOMENŲ APIE SAVIVALDYBĖS ADMINISTRACIJOS</v>
      </c>
      <c r="B15" s="49"/>
      <c r="C15" s="49"/>
      <c r="D15" s="49"/>
      <c r="E15" s="49"/>
    </row>
    <row r="16" spans="1:5" s="6" customFormat="1" ht="12.75">
      <c r="A16" s="49" t="s">
        <v>28</v>
      </c>
      <c r="B16" s="50"/>
      <c r="C16" s="50"/>
      <c r="D16" s="50"/>
      <c r="E16" s="50"/>
    </row>
    <row r="17" spans="1:5" s="6" customFormat="1" ht="12.75">
      <c r="A17" s="49" t="s">
        <v>29</v>
      </c>
      <c r="B17" s="49"/>
      <c r="C17" s="49"/>
      <c r="D17" s="49"/>
      <c r="E17" s="49"/>
    </row>
    <row r="18" spans="1:5" ht="12.75">
      <c r="A18" s="7"/>
      <c r="B18" s="8"/>
      <c r="C18" s="8"/>
      <c r="D18" s="8"/>
      <c r="E18" s="8"/>
    </row>
    <row r="19" spans="1:5" ht="12.75">
      <c r="A19" s="7"/>
      <c r="B19" s="8"/>
      <c r="C19" s="8"/>
      <c r="D19" s="8"/>
      <c r="E19" s="8"/>
    </row>
    <row r="20" spans="1:5" ht="12.75">
      <c r="A20" s="7"/>
      <c r="B20" s="18">
        <f>Parametrai!B13</f>
        <v>43388</v>
      </c>
      <c r="C20" s="9" t="s">
        <v>2</v>
      </c>
      <c r="D20" s="8"/>
      <c r="E20" s="8"/>
    </row>
    <row r="21" spans="1:5" ht="12.75">
      <c r="A21" s="7"/>
      <c r="B21" s="10"/>
      <c r="C21" s="9"/>
      <c r="D21" s="8"/>
      <c r="E21" s="8"/>
    </row>
    <row r="22" spans="1:5" s="2" customFormat="1" ht="31.5">
      <c r="A22" s="25" t="s">
        <v>0</v>
      </c>
      <c r="B22" s="24" t="s">
        <v>30</v>
      </c>
      <c r="C22" s="24" t="s">
        <v>31</v>
      </c>
      <c r="D22" s="24" t="s">
        <v>26</v>
      </c>
      <c r="E22" s="24" t="s">
        <v>27</v>
      </c>
    </row>
    <row r="23" spans="1:5" ht="12" customHeight="1">
      <c r="A23" s="23">
        <v>1</v>
      </c>
      <c r="B23" s="11">
        <v>2</v>
      </c>
      <c r="C23" s="11">
        <v>3</v>
      </c>
      <c r="D23" s="12">
        <v>4</v>
      </c>
      <c r="E23" s="11">
        <v>5</v>
      </c>
    </row>
    <row r="24" spans="1:5" ht="21" customHeight="1">
      <c r="A24" s="34" t="s">
        <v>32</v>
      </c>
      <c r="B24" s="19">
        <v>3</v>
      </c>
      <c r="C24" s="19">
        <v>9</v>
      </c>
      <c r="D24" s="20">
        <v>74</v>
      </c>
      <c r="E24" s="31">
        <v>664.98</v>
      </c>
    </row>
    <row r="25" spans="1:5" ht="13.5" customHeight="1">
      <c r="A25" s="26" t="s">
        <v>33</v>
      </c>
      <c r="B25" s="19">
        <v>1</v>
      </c>
      <c r="C25" s="19">
        <v>3</v>
      </c>
      <c r="D25" s="20">
        <v>76</v>
      </c>
      <c r="E25" s="31">
        <v>228.54</v>
      </c>
    </row>
    <row r="26" spans="1:5" ht="13.5" customHeight="1">
      <c r="A26" s="26" t="s">
        <v>34</v>
      </c>
      <c r="B26" s="19">
        <v>2</v>
      </c>
      <c r="C26" s="19">
        <v>6</v>
      </c>
      <c r="D26" s="20">
        <v>73</v>
      </c>
      <c r="E26" s="31">
        <v>436.44</v>
      </c>
    </row>
    <row r="27" spans="1:5" ht="13.5" customHeight="1">
      <c r="A27" s="26" t="s">
        <v>35</v>
      </c>
      <c r="B27" s="19">
        <v>0</v>
      </c>
      <c r="C27" s="19">
        <v>0</v>
      </c>
      <c r="D27" s="20">
        <v>0</v>
      </c>
      <c r="E27" s="31">
        <v>0</v>
      </c>
    </row>
    <row r="28" spans="1:5" ht="13.5" customHeight="1">
      <c r="A28" s="26" t="s">
        <v>36</v>
      </c>
      <c r="B28" s="19">
        <v>0</v>
      </c>
      <c r="C28" s="19">
        <v>0</v>
      </c>
      <c r="D28" s="20">
        <v>0</v>
      </c>
      <c r="E28" s="31">
        <v>0</v>
      </c>
    </row>
    <row r="29" spans="1:5" ht="13.5" customHeight="1">
      <c r="A29" s="26" t="s">
        <v>37</v>
      </c>
      <c r="B29" s="19">
        <v>0</v>
      </c>
      <c r="C29" s="19">
        <v>0</v>
      </c>
      <c r="D29" s="20">
        <v>0</v>
      </c>
      <c r="E29" s="31">
        <v>0</v>
      </c>
    </row>
    <row r="30" spans="1:5" ht="13.5" customHeight="1">
      <c r="A30" s="35" t="s">
        <v>38</v>
      </c>
      <c r="B30" s="19">
        <v>0</v>
      </c>
      <c r="C30" s="19">
        <v>0</v>
      </c>
      <c r="D30" s="20">
        <v>0</v>
      </c>
      <c r="E30" s="31">
        <v>0</v>
      </c>
    </row>
    <row r="31" spans="1:5" ht="24" customHeight="1">
      <c r="A31" s="27" t="s">
        <v>39</v>
      </c>
      <c r="B31" s="19">
        <v>0</v>
      </c>
      <c r="C31" s="19">
        <v>0</v>
      </c>
      <c r="D31" s="20">
        <v>0</v>
      </c>
      <c r="E31" s="31">
        <v>0</v>
      </c>
    </row>
    <row r="32" spans="1:5" ht="25.5" customHeight="1">
      <c r="A32" s="36" t="s">
        <v>40</v>
      </c>
      <c r="B32" s="19">
        <v>1692</v>
      </c>
      <c r="C32" s="19">
        <v>5173</v>
      </c>
      <c r="D32" s="20">
        <v>180</v>
      </c>
      <c r="E32" s="31">
        <v>927413.9</v>
      </c>
    </row>
    <row r="33" spans="1:5" ht="13.5" customHeight="1">
      <c r="A33" s="27" t="s">
        <v>41</v>
      </c>
      <c r="B33" s="19">
        <v>667</v>
      </c>
      <c r="C33" s="19">
        <v>2032</v>
      </c>
      <c r="D33" s="20">
        <v>176</v>
      </c>
      <c r="E33" s="31">
        <v>356960.44</v>
      </c>
    </row>
    <row r="34" spans="1:5" ht="13.5" customHeight="1">
      <c r="A34" s="37" t="s">
        <v>42</v>
      </c>
      <c r="B34" s="19">
        <v>99</v>
      </c>
      <c r="C34" s="19">
        <v>296</v>
      </c>
      <c r="D34" s="20">
        <v>259</v>
      </c>
      <c r="E34" s="31">
        <v>76585.52</v>
      </c>
    </row>
    <row r="35" spans="1:5" ht="13.5" customHeight="1">
      <c r="A35" s="37" t="s">
        <v>43</v>
      </c>
      <c r="B35" s="19">
        <v>289</v>
      </c>
      <c r="C35" s="19">
        <v>881</v>
      </c>
      <c r="D35" s="20">
        <v>193</v>
      </c>
      <c r="E35" s="31">
        <v>170369.35</v>
      </c>
    </row>
    <row r="36" spans="1:5" ht="13.5" customHeight="1">
      <c r="A36" s="29" t="s">
        <v>44</v>
      </c>
      <c r="B36" s="19">
        <v>280</v>
      </c>
      <c r="C36" s="19">
        <v>852</v>
      </c>
      <c r="D36" s="20">
        <v>129</v>
      </c>
      <c r="E36" s="31">
        <v>109615.57</v>
      </c>
    </row>
    <row r="37" spans="1:5" ht="23.25" customHeight="1">
      <c r="A37" s="27" t="s">
        <v>45</v>
      </c>
      <c r="B37" s="19">
        <v>1</v>
      </c>
      <c r="C37" s="19">
        <v>3</v>
      </c>
      <c r="D37" s="20">
        <v>130</v>
      </c>
      <c r="E37" s="31">
        <v>390</v>
      </c>
    </row>
    <row r="38" spans="1:5" ht="13.5" customHeight="1">
      <c r="A38" s="29" t="s">
        <v>46</v>
      </c>
      <c r="B38" s="19">
        <v>1013</v>
      </c>
      <c r="C38" s="19">
        <v>3103</v>
      </c>
      <c r="D38" s="20">
        <v>182</v>
      </c>
      <c r="E38" s="31">
        <v>564137.96</v>
      </c>
    </row>
    <row r="39" spans="1:5" ht="23.25" customHeight="1">
      <c r="A39" s="27" t="s">
        <v>47</v>
      </c>
      <c r="B39" s="19">
        <v>249</v>
      </c>
      <c r="C39" s="19">
        <v>765</v>
      </c>
      <c r="D39" s="20">
        <v>241</v>
      </c>
      <c r="E39" s="31">
        <v>184362.25</v>
      </c>
    </row>
    <row r="40" spans="1:5" ht="23.25" customHeight="1">
      <c r="A40" s="37" t="s">
        <v>48</v>
      </c>
      <c r="B40" s="19">
        <v>508</v>
      </c>
      <c r="C40" s="19">
        <v>1551</v>
      </c>
      <c r="D40" s="20">
        <v>180</v>
      </c>
      <c r="E40" s="31">
        <v>277878.72</v>
      </c>
    </row>
    <row r="41" spans="1:5" ht="23.25" customHeight="1">
      <c r="A41" s="27" t="s">
        <v>49</v>
      </c>
      <c r="B41" s="19">
        <v>256</v>
      </c>
      <c r="C41" s="19">
        <v>787</v>
      </c>
      <c r="D41" s="20">
        <v>130</v>
      </c>
      <c r="E41" s="31">
        <v>101896.99</v>
      </c>
    </row>
    <row r="42" spans="1:5" ht="13.5" customHeight="1">
      <c r="A42" s="27" t="s">
        <v>50</v>
      </c>
      <c r="B42" s="19">
        <v>13</v>
      </c>
      <c r="C42" s="19">
        <v>38</v>
      </c>
      <c r="D42" s="20">
        <v>166</v>
      </c>
      <c r="E42" s="31">
        <v>6315.5</v>
      </c>
    </row>
    <row r="43" spans="1:5" ht="25.5" customHeight="1">
      <c r="A43" s="36" t="s">
        <v>51</v>
      </c>
      <c r="B43" s="19">
        <v>239</v>
      </c>
      <c r="C43" s="19">
        <v>775</v>
      </c>
      <c r="D43" s="20">
        <v>103</v>
      </c>
      <c r="E43" s="31">
        <v>79774.06</v>
      </c>
    </row>
    <row r="44" spans="1:5" ht="22.5" customHeight="1">
      <c r="A44" s="28" t="s">
        <v>52</v>
      </c>
      <c r="B44" s="19">
        <v>0</v>
      </c>
      <c r="C44" s="19">
        <v>0</v>
      </c>
      <c r="D44" s="20">
        <v>0</v>
      </c>
      <c r="E44" s="31">
        <v>0</v>
      </c>
    </row>
    <row r="45" spans="1:5" ht="22.5" customHeight="1">
      <c r="A45" s="38" t="s">
        <v>53</v>
      </c>
      <c r="B45" s="19">
        <v>0</v>
      </c>
      <c r="C45" s="19">
        <v>0</v>
      </c>
      <c r="D45" s="20">
        <v>0</v>
      </c>
      <c r="E45" s="31">
        <v>0</v>
      </c>
    </row>
    <row r="46" spans="1:5" ht="23.25" customHeight="1">
      <c r="A46" s="27" t="s">
        <v>54</v>
      </c>
      <c r="B46" s="19">
        <v>0</v>
      </c>
      <c r="C46" s="19">
        <v>0</v>
      </c>
      <c r="D46" s="20">
        <v>0</v>
      </c>
      <c r="E46" s="31">
        <v>0</v>
      </c>
    </row>
    <row r="47" spans="1:5" ht="12" customHeight="1">
      <c r="A47" s="37" t="s">
        <v>55</v>
      </c>
      <c r="B47" s="19">
        <v>0</v>
      </c>
      <c r="C47" s="19">
        <v>0</v>
      </c>
      <c r="D47" s="20">
        <v>0</v>
      </c>
      <c r="E47" s="31">
        <v>0</v>
      </c>
    </row>
    <row r="48" spans="1:5" ht="24" customHeight="1">
      <c r="A48" s="36" t="s">
        <v>56</v>
      </c>
      <c r="B48" s="19">
        <v>0</v>
      </c>
      <c r="C48" s="19">
        <v>0</v>
      </c>
      <c r="D48" s="20">
        <v>0</v>
      </c>
      <c r="E48" s="31">
        <v>0</v>
      </c>
    </row>
    <row r="49" spans="1:5" ht="23.25" customHeight="1">
      <c r="A49" s="36" t="s">
        <v>57</v>
      </c>
      <c r="B49" s="19">
        <v>1</v>
      </c>
      <c r="C49" s="19">
        <v>3</v>
      </c>
      <c r="D49" s="20">
        <v>44</v>
      </c>
      <c r="E49" s="31">
        <v>132.09</v>
      </c>
    </row>
    <row r="50" spans="1:5" ht="13.5" customHeight="1">
      <c r="A50" s="27" t="s">
        <v>20</v>
      </c>
      <c r="B50" s="19">
        <v>1</v>
      </c>
      <c r="C50" s="19">
        <v>3</v>
      </c>
      <c r="D50" s="20">
        <v>44</v>
      </c>
      <c r="E50" s="31">
        <v>132.09</v>
      </c>
    </row>
    <row r="51" spans="1:5" ht="13.5" customHeight="1">
      <c r="A51" s="40" t="s">
        <v>21</v>
      </c>
      <c r="B51" s="19">
        <v>0</v>
      </c>
      <c r="C51" s="19">
        <v>0</v>
      </c>
      <c r="D51" s="20">
        <v>0</v>
      </c>
      <c r="E51" s="31">
        <v>0</v>
      </c>
    </row>
    <row r="52" spans="1:5" ht="21.75" customHeight="1">
      <c r="A52" s="36" t="s">
        <v>58</v>
      </c>
      <c r="B52" s="19">
        <v>0</v>
      </c>
      <c r="C52" s="19">
        <v>0</v>
      </c>
      <c r="D52" s="20">
        <v>0</v>
      </c>
      <c r="E52" s="31">
        <v>0</v>
      </c>
    </row>
    <row r="53" spans="1:5" ht="24" customHeight="1">
      <c r="A53" s="27" t="s">
        <v>59</v>
      </c>
      <c r="B53" s="19">
        <v>0</v>
      </c>
      <c r="C53" s="19">
        <v>0</v>
      </c>
      <c r="D53" s="20">
        <v>0</v>
      </c>
      <c r="E53" s="31">
        <v>0</v>
      </c>
    </row>
    <row r="54" spans="1:5" ht="24" customHeight="1">
      <c r="A54" s="27" t="s">
        <v>60</v>
      </c>
      <c r="B54" s="19">
        <v>0</v>
      </c>
      <c r="C54" s="19">
        <v>0</v>
      </c>
      <c r="D54" s="20">
        <v>0</v>
      </c>
      <c r="E54" s="31">
        <v>0</v>
      </c>
    </row>
    <row r="55" spans="1:5" ht="13.5" customHeight="1">
      <c r="A55" s="29" t="s">
        <v>61</v>
      </c>
      <c r="B55" s="19">
        <v>0</v>
      </c>
      <c r="C55" s="19">
        <v>0</v>
      </c>
      <c r="D55" s="20">
        <v>0</v>
      </c>
      <c r="E55" s="31">
        <v>0</v>
      </c>
    </row>
    <row r="56" spans="1:5" ht="24" customHeight="1">
      <c r="A56" s="28" t="s">
        <v>62</v>
      </c>
      <c r="B56" s="19">
        <v>0</v>
      </c>
      <c r="C56" s="19">
        <v>0</v>
      </c>
      <c r="D56" s="20">
        <v>0</v>
      </c>
      <c r="E56" s="31">
        <v>0</v>
      </c>
    </row>
    <row r="57" spans="1:5" ht="13.5" customHeight="1">
      <c r="A57" s="39" t="s">
        <v>63</v>
      </c>
      <c r="B57" s="19">
        <v>145</v>
      </c>
      <c r="C57" s="19">
        <v>473</v>
      </c>
      <c r="D57" s="20">
        <v>63</v>
      </c>
      <c r="E57" s="31">
        <v>30015.56</v>
      </c>
    </row>
    <row r="58" spans="1:5" ht="13.5" customHeight="1">
      <c r="A58" s="29" t="s">
        <v>64</v>
      </c>
      <c r="B58" s="19">
        <v>90</v>
      </c>
      <c r="C58" s="19">
        <v>292</v>
      </c>
      <c r="D58" s="20">
        <v>63</v>
      </c>
      <c r="E58" s="31">
        <v>18474.87</v>
      </c>
    </row>
    <row r="59" spans="1:5" ht="13.5" customHeight="1">
      <c r="A59" s="29" t="s">
        <v>65</v>
      </c>
      <c r="B59" s="19">
        <v>35</v>
      </c>
      <c r="C59" s="19">
        <v>121</v>
      </c>
      <c r="D59" s="20">
        <v>64</v>
      </c>
      <c r="E59" s="31">
        <v>7693.63</v>
      </c>
    </row>
    <row r="60" spans="1:5" ht="13.5" customHeight="1">
      <c r="A60" s="29" t="s">
        <v>22</v>
      </c>
      <c r="B60" s="19">
        <v>20</v>
      </c>
      <c r="C60" s="19">
        <v>60</v>
      </c>
      <c r="D60" s="20">
        <v>64</v>
      </c>
      <c r="E60" s="31">
        <v>3847.06</v>
      </c>
    </row>
    <row r="61" spans="1:5" ht="12.75" customHeight="1">
      <c r="A61" s="40" t="s">
        <v>66</v>
      </c>
      <c r="B61" s="19">
        <v>0</v>
      </c>
      <c r="C61" s="19">
        <v>0</v>
      </c>
      <c r="D61" s="20">
        <v>0</v>
      </c>
      <c r="E61" s="31">
        <v>0</v>
      </c>
    </row>
    <row r="62" spans="1:5" ht="21.75" customHeight="1">
      <c r="A62" s="36" t="s">
        <v>67</v>
      </c>
      <c r="B62" s="19">
        <v>22</v>
      </c>
      <c r="C62" s="19">
        <v>65</v>
      </c>
      <c r="D62" s="20">
        <v>189</v>
      </c>
      <c r="E62" s="31">
        <v>12281.64</v>
      </c>
    </row>
    <row r="63" spans="1:5" ht="11.25" customHeight="1">
      <c r="A63" s="27" t="s">
        <v>68</v>
      </c>
      <c r="B63" s="19">
        <v>1</v>
      </c>
      <c r="C63" s="19">
        <v>3</v>
      </c>
      <c r="D63" s="20">
        <v>195</v>
      </c>
      <c r="E63" s="31">
        <v>585</v>
      </c>
    </row>
    <row r="64" spans="1:5" ht="22.5" customHeight="1">
      <c r="A64" s="27" t="s">
        <v>69</v>
      </c>
      <c r="B64" s="19">
        <v>8</v>
      </c>
      <c r="C64" s="19">
        <v>23</v>
      </c>
      <c r="D64" s="20">
        <v>178</v>
      </c>
      <c r="E64" s="31">
        <v>4091.64</v>
      </c>
    </row>
    <row r="65" spans="1:5" ht="12" customHeight="1">
      <c r="A65" s="37" t="s">
        <v>23</v>
      </c>
      <c r="B65" s="19">
        <v>13</v>
      </c>
      <c r="C65" s="19">
        <v>39</v>
      </c>
      <c r="D65" s="20">
        <v>195</v>
      </c>
      <c r="E65" s="31">
        <v>7605</v>
      </c>
    </row>
    <row r="66" spans="1:5" ht="33" customHeight="1">
      <c r="A66" s="36" t="s">
        <v>70</v>
      </c>
      <c r="B66" s="19">
        <v>4</v>
      </c>
      <c r="C66" s="19">
        <v>12</v>
      </c>
      <c r="D66" s="20">
        <v>195</v>
      </c>
      <c r="E66" s="31">
        <v>2340</v>
      </c>
    </row>
    <row r="67" spans="1:5" ht="12.75" customHeight="1">
      <c r="A67" s="27" t="s">
        <v>71</v>
      </c>
      <c r="B67" s="19">
        <v>0</v>
      </c>
      <c r="C67" s="19">
        <v>0</v>
      </c>
      <c r="D67" s="20">
        <v>0</v>
      </c>
      <c r="E67" s="31">
        <v>0</v>
      </c>
    </row>
    <row r="68" spans="1:5" ht="24" customHeight="1">
      <c r="A68" s="27" t="s">
        <v>72</v>
      </c>
      <c r="B68" s="19">
        <v>3</v>
      </c>
      <c r="C68" s="19">
        <v>9</v>
      </c>
      <c r="D68" s="20">
        <v>195</v>
      </c>
      <c r="E68" s="31">
        <v>1755</v>
      </c>
    </row>
    <row r="69" spans="1:5" ht="23.25" customHeight="1">
      <c r="A69" s="37" t="s">
        <v>73</v>
      </c>
      <c r="B69" s="19">
        <v>1</v>
      </c>
      <c r="C69" s="19">
        <v>3</v>
      </c>
      <c r="D69" s="20">
        <v>195</v>
      </c>
      <c r="E69" s="31">
        <v>585</v>
      </c>
    </row>
    <row r="70" spans="1:5" ht="22.5" customHeight="1">
      <c r="A70" s="36" t="s">
        <v>74</v>
      </c>
      <c r="B70" s="19">
        <v>2464</v>
      </c>
      <c r="C70" s="19">
        <v>7542</v>
      </c>
      <c r="D70" s="20">
        <v>67</v>
      </c>
      <c r="E70" s="31">
        <v>507937.98</v>
      </c>
    </row>
    <row r="71" spans="1:5" ht="13.5" customHeight="1">
      <c r="A71" s="29" t="s">
        <v>75</v>
      </c>
      <c r="B71" s="19">
        <v>352</v>
      </c>
      <c r="C71" s="19">
        <v>1071</v>
      </c>
      <c r="D71" s="20">
        <v>66</v>
      </c>
      <c r="E71" s="31">
        <v>70496.51</v>
      </c>
    </row>
    <row r="72" spans="1:5" ht="13.5" customHeight="1">
      <c r="A72" s="29" t="s">
        <v>76</v>
      </c>
      <c r="B72" s="19">
        <v>65</v>
      </c>
      <c r="C72" s="19">
        <v>196</v>
      </c>
      <c r="D72" s="20">
        <v>111</v>
      </c>
      <c r="E72" s="31">
        <v>21800.01</v>
      </c>
    </row>
    <row r="73" spans="1:5" ht="12" customHeight="1">
      <c r="A73" s="27" t="s">
        <v>77</v>
      </c>
      <c r="B73" s="19">
        <v>288</v>
      </c>
      <c r="C73" s="19">
        <v>875</v>
      </c>
      <c r="D73" s="20">
        <v>56</v>
      </c>
      <c r="E73" s="31">
        <v>48696.5</v>
      </c>
    </row>
    <row r="74" spans="1:5" ht="23.25" customHeight="1">
      <c r="A74" s="27" t="s">
        <v>78</v>
      </c>
      <c r="B74" s="19">
        <v>367</v>
      </c>
      <c r="C74" s="19">
        <v>1105</v>
      </c>
      <c r="D74" s="20">
        <v>111</v>
      </c>
      <c r="E74" s="31">
        <v>122426.23</v>
      </c>
    </row>
    <row r="75" spans="1:5" ht="24" customHeight="1">
      <c r="A75" s="27" t="s">
        <v>79</v>
      </c>
      <c r="B75" s="19">
        <v>86</v>
      </c>
      <c r="C75" s="19">
        <v>258</v>
      </c>
      <c r="D75" s="20">
        <v>55</v>
      </c>
      <c r="E75" s="31">
        <v>14315.4</v>
      </c>
    </row>
    <row r="76" spans="1:5" ht="23.25" customHeight="1">
      <c r="A76" s="37" t="s">
        <v>80</v>
      </c>
      <c r="B76" s="19">
        <v>1660</v>
      </c>
      <c r="C76" s="19">
        <v>5108</v>
      </c>
      <c r="D76" s="20">
        <v>59</v>
      </c>
      <c r="E76" s="31">
        <v>300699.84</v>
      </c>
    </row>
    <row r="77" spans="1:5" ht="21.75" customHeight="1">
      <c r="A77" s="36" t="s">
        <v>81</v>
      </c>
      <c r="B77" s="19">
        <v>1239</v>
      </c>
      <c r="C77" s="19">
        <v>3817</v>
      </c>
      <c r="D77" s="20">
        <v>272</v>
      </c>
      <c r="E77" s="31">
        <v>1037854.71</v>
      </c>
    </row>
    <row r="78" spans="1:5" ht="12" customHeight="1">
      <c r="A78" s="27" t="s">
        <v>82</v>
      </c>
      <c r="B78" s="19">
        <v>34</v>
      </c>
      <c r="C78" s="19">
        <v>100</v>
      </c>
      <c r="D78" s="20">
        <v>280</v>
      </c>
      <c r="E78" s="31">
        <v>28000</v>
      </c>
    </row>
    <row r="79" spans="1:5" ht="24" customHeight="1">
      <c r="A79" s="27" t="s">
        <v>83</v>
      </c>
      <c r="B79" s="19">
        <v>202</v>
      </c>
      <c r="C79" s="19">
        <v>611</v>
      </c>
      <c r="D79" s="20">
        <v>277</v>
      </c>
      <c r="E79" s="31">
        <v>169453.59</v>
      </c>
    </row>
    <row r="80" spans="1:5" s="44" customFormat="1" ht="24" customHeight="1">
      <c r="A80" s="27" t="s">
        <v>84</v>
      </c>
      <c r="B80" s="41">
        <v>1004</v>
      </c>
      <c r="C80" s="41">
        <v>3106</v>
      </c>
      <c r="D80" s="42">
        <v>271</v>
      </c>
      <c r="E80" s="43">
        <v>840401.12</v>
      </c>
    </row>
    <row r="81" spans="1:5" ht="13.5" customHeight="1">
      <c r="A81" s="30" t="s">
        <v>1</v>
      </c>
      <c r="B81" s="21">
        <v>5074</v>
      </c>
      <c r="C81" s="21">
        <v>17869</v>
      </c>
      <c r="D81" s="22">
        <v>146</v>
      </c>
      <c r="E81" s="32">
        <v>2598414.92</v>
      </c>
    </row>
    <row r="82" spans="1:5" ht="12.75">
      <c r="A82" s="13"/>
      <c r="C82" s="14"/>
      <c r="E82" s="14"/>
    </row>
    <row r="83" spans="1:5" ht="12.75">
      <c r="A83" s="15" t="s">
        <v>6</v>
      </c>
      <c r="C83" s="16" t="s">
        <v>5</v>
      </c>
      <c r="E83" s="15" t="s">
        <v>4</v>
      </c>
    </row>
    <row r="84" ht="12.75">
      <c r="A84" s="15" t="s">
        <v>85</v>
      </c>
    </row>
    <row r="85" ht="12.75">
      <c r="A85" s="15" t="s">
        <v>86</v>
      </c>
    </row>
    <row r="87" spans="1:5" ht="12.75">
      <c r="A87" s="45" t="s">
        <v>87</v>
      </c>
      <c r="C87" s="14"/>
      <c r="E87" s="14"/>
    </row>
    <row r="88" spans="1:5" ht="12.75">
      <c r="A88" s="15" t="s">
        <v>88</v>
      </c>
      <c r="B88" s="15" t="s">
        <v>3</v>
      </c>
      <c r="C88" s="16" t="s">
        <v>5</v>
      </c>
      <c r="E88" s="15" t="s">
        <v>4</v>
      </c>
    </row>
    <row r="89" ht="15.75">
      <c r="A89" s="53" t="s">
        <v>95</v>
      </c>
    </row>
    <row r="90" ht="12.75">
      <c r="A90" s="17" t="s">
        <v>89</v>
      </c>
    </row>
    <row r="91" ht="12.75">
      <c r="A91" s="17"/>
    </row>
  </sheetData>
  <sheetProtection/>
  <mergeCells count="5">
    <mergeCell ref="A8:E8"/>
    <mergeCell ref="A15:E15"/>
    <mergeCell ref="A16:E16"/>
    <mergeCell ref="A9:E9"/>
    <mergeCell ref="A17:E17"/>
  </mergeCells>
  <printOptions/>
  <pageMargins left="0.984251968503937" right="0.5905511811023623" top="0.7874015748031497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7.8515625" style="0" bestFit="1" customWidth="1"/>
    <col min="2" max="2" width="69.8515625" style="0" bestFit="1" customWidth="1"/>
  </cols>
  <sheetData>
    <row r="1" ht="12.75">
      <c r="A1" s="1" t="s">
        <v>7</v>
      </c>
    </row>
    <row r="2" ht="12.75">
      <c r="A2" s="1" t="s">
        <v>8</v>
      </c>
    </row>
    <row r="3" ht="12.75">
      <c r="A3" s="1" t="s">
        <v>9</v>
      </c>
    </row>
    <row r="4" ht="12.75">
      <c r="A4" s="1" t="s">
        <v>10</v>
      </c>
    </row>
    <row r="5" ht="12.75">
      <c r="A5" s="1" t="s">
        <v>11</v>
      </c>
    </row>
    <row r="6" ht="12.75">
      <c r="A6" s="1" t="s">
        <v>12</v>
      </c>
    </row>
    <row r="7" spans="1:2" ht="12.75">
      <c r="A7" s="1" t="s">
        <v>13</v>
      </c>
      <c r="B7" t="s">
        <v>90</v>
      </c>
    </row>
    <row r="8" spans="1:2" ht="12.75">
      <c r="A8" s="1" t="s">
        <v>14</v>
      </c>
      <c r="B8" t="s">
        <v>91</v>
      </c>
    </row>
    <row r="9" spans="1:2" ht="12.75">
      <c r="A9" s="1" t="s">
        <v>15</v>
      </c>
      <c r="B9">
        <v>188771865</v>
      </c>
    </row>
    <row r="10" spans="1:2" ht="12.75">
      <c r="A10" s="1" t="s">
        <v>16</v>
      </c>
      <c r="B10" t="s">
        <v>92</v>
      </c>
    </row>
    <row r="11" spans="1:2" ht="12.75">
      <c r="A11" s="1" t="s">
        <v>18</v>
      </c>
      <c r="B11">
        <v>2018</v>
      </c>
    </row>
    <row r="12" spans="1:2" ht="12.75">
      <c r="A12" s="1" t="s">
        <v>19</v>
      </c>
      <c r="B12" s="33" t="s">
        <v>93</v>
      </c>
    </row>
    <row r="13" spans="1:2" ht="12.75">
      <c r="A13" s="1" t="s">
        <v>17</v>
      </c>
      <c r="B13" s="46">
        <v>43388</v>
      </c>
    </row>
    <row r="14" spans="1:2" ht="12.75">
      <c r="A14" s="1" t="s">
        <v>25</v>
      </c>
      <c r="B14" t="s">
        <v>94</v>
      </c>
    </row>
    <row r="15" ht="12.75">
      <c r="A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 "NEVDA"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Virga</dc:creator>
  <cp:keywords/>
  <dc:description/>
  <cp:lastModifiedBy>Dijana Pauliukevičienė</cp:lastModifiedBy>
  <cp:lastPrinted>2017-02-23T14:12:08Z</cp:lastPrinted>
  <dcterms:created xsi:type="dcterms:W3CDTF">2005-03-30T12:54:56Z</dcterms:created>
  <dcterms:modified xsi:type="dcterms:W3CDTF">2020-04-27T13:11:56Z</dcterms:modified>
  <cp:category/>
  <cp:version/>
  <cp:contentType/>
  <cp:contentStatus/>
</cp:coreProperties>
</file>